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 Knoben\Documents\wandelvereniging\"/>
    </mc:Choice>
  </mc:AlternateContent>
  <bookViews>
    <workbookView xWindow="0" yWindow="0" windowWidth="28800" windowHeight="12300" activeTab="4"/>
  </bookViews>
  <sheets>
    <sheet name="Invulinstructies" sheetId="5" r:id="rId1"/>
    <sheet name="Invoer" sheetId="3" r:id="rId2"/>
    <sheet name="Samenvatting" sheetId="2" r:id="rId3"/>
    <sheet name="Afrekening" sheetId="1" r:id="rId4"/>
    <sheet name="Factuur" sheetId="4" r:id="rId5"/>
  </sheets>
  <calcPr calcId="162913"/>
</workbook>
</file>

<file path=xl/calcChain.xml><?xml version="1.0" encoding="utf-8"?>
<calcChain xmlns="http://schemas.openxmlformats.org/spreadsheetml/2006/main">
  <c r="C39" i="4" l="1"/>
  <c r="A14" i="4"/>
  <c r="K28" i="3" l="1"/>
  <c r="K26" i="3"/>
  <c r="F23" i="3"/>
  <c r="F26" i="3" l="1"/>
  <c r="B14" i="2"/>
  <c r="B13" i="2"/>
  <c r="K37" i="3" l="1"/>
  <c r="K36" i="3"/>
  <c r="K35" i="3"/>
  <c r="K34" i="3"/>
  <c r="K33" i="3"/>
  <c r="K32" i="3"/>
  <c r="K31" i="3"/>
  <c r="K30" i="3"/>
  <c r="K29" i="3"/>
  <c r="K27" i="3"/>
  <c r="K25" i="3"/>
  <c r="K24" i="3"/>
  <c r="J40" i="3"/>
  <c r="I40" i="3"/>
  <c r="B24" i="2" s="1"/>
  <c r="H40" i="3"/>
  <c r="B19" i="2" s="1"/>
  <c r="E40" i="3"/>
  <c r="B28" i="2" s="1"/>
  <c r="D40" i="3"/>
  <c r="B23" i="2" s="1"/>
  <c r="C40" i="3"/>
  <c r="B18" i="2" s="1"/>
  <c r="F42" i="3"/>
  <c r="F37" i="3"/>
  <c r="F36" i="3"/>
  <c r="F35" i="3"/>
  <c r="F34" i="3"/>
  <c r="F33" i="3"/>
  <c r="F32" i="3"/>
  <c r="F31" i="3"/>
  <c r="F30" i="3"/>
  <c r="F29" i="3"/>
  <c r="F28" i="3"/>
  <c r="F27" i="3"/>
  <c r="F25" i="3"/>
  <c r="F24" i="3"/>
  <c r="K23" i="3"/>
  <c r="B31" i="2" l="1"/>
  <c r="D39" i="1" s="1"/>
  <c r="C45" i="3"/>
  <c r="K40" i="3"/>
  <c r="B29" i="2"/>
  <c r="D30" i="1" s="1"/>
  <c r="D45" i="3"/>
  <c r="E45" i="3"/>
  <c r="F40" i="3"/>
  <c r="B7" i="1"/>
  <c r="C9" i="1"/>
  <c r="D14" i="1"/>
  <c r="D29" i="1"/>
  <c r="D22" i="1"/>
  <c r="D21" i="1"/>
  <c r="D13" i="1"/>
  <c r="C26" i="4" l="1"/>
  <c r="F26" i="4" s="1"/>
  <c r="F45" i="3"/>
  <c r="C23" i="4"/>
  <c r="F23" i="4" s="1"/>
  <c r="H29" i="1"/>
  <c r="H21" i="1"/>
  <c r="H13" i="1"/>
  <c r="F39" i="1"/>
  <c r="D32" i="1"/>
  <c r="F32" i="1" s="1"/>
  <c r="D24" i="1"/>
  <c r="F24" i="1" s="1"/>
  <c r="D16" i="1"/>
  <c r="F16" i="1" s="1"/>
  <c r="D42" i="1" l="1"/>
  <c r="D45" i="1" s="1"/>
  <c r="C28" i="4" s="1"/>
  <c r="F28" i="4" s="1"/>
  <c r="F32" i="4" s="1"/>
  <c r="F35" i="1"/>
  <c r="F45" i="1" l="1"/>
  <c r="F48" i="1" s="1"/>
</calcChain>
</file>

<file path=xl/sharedStrings.xml><?xml version="1.0" encoding="utf-8"?>
<sst xmlns="http://schemas.openxmlformats.org/spreadsheetml/2006/main" count="97" uniqueCount="61">
  <si>
    <t>Inschrijving school:</t>
  </si>
  <si>
    <t>5 km</t>
  </si>
  <si>
    <t>aantal kinderen</t>
  </si>
  <si>
    <t>aantal volwassenen</t>
  </si>
  <si>
    <t>(met beloning)</t>
  </si>
  <si>
    <t>Maximaal aantal in te</t>
  </si>
  <si>
    <t>schrijven ouders</t>
  </si>
  <si>
    <t>10 km</t>
  </si>
  <si>
    <t>15 km</t>
  </si>
  <si>
    <t>Totaal</t>
  </si>
  <si>
    <t>Aantal ouders op ouder-inschrijving</t>
  </si>
  <si>
    <t xml:space="preserve">Maximaal aantal in te schrijven ouders </t>
  </si>
  <si>
    <t>Totaal te betalen</t>
  </si>
  <si>
    <t>Aantal kortingen (indien negatief</t>
  </si>
  <si>
    <t>dan het maximum)</t>
  </si>
  <si>
    <t>Subtotaal</t>
  </si>
  <si>
    <t>Naam van de school</t>
  </si>
  <si>
    <t>Aantal volwassenen met beloning</t>
  </si>
  <si>
    <t>Aantal kinderen</t>
  </si>
  <si>
    <t>Aantal ouder-inschrijvingen</t>
  </si>
  <si>
    <t>Datum:</t>
  </si>
  <si>
    <t>email-adres</t>
  </si>
  <si>
    <t>aantal inschrijvingen</t>
  </si>
  <si>
    <t>per soort medaille</t>
  </si>
  <si>
    <t>en per afstand</t>
  </si>
  <si>
    <t>medaille</t>
  </si>
  <si>
    <t>Ouder-inschrijvingen</t>
  </si>
  <si>
    <t>Totaal per afstand</t>
  </si>
  <si>
    <t>KINDEREN</t>
  </si>
  <si>
    <t>Totaal aantal kinderen</t>
  </si>
  <si>
    <t>Totaal aantal volwassenen</t>
  </si>
  <si>
    <r>
      <t xml:space="preserve">VOLWASSENEN </t>
    </r>
    <r>
      <rPr>
        <b/>
        <sz val="12"/>
        <color theme="1"/>
        <rFont val="Calibri"/>
        <family val="2"/>
        <scheme val="minor"/>
      </rPr>
      <t>(LET OP: GEEN OUDER-INSCHRIJVING)</t>
    </r>
  </si>
  <si>
    <t>REKENING ten behoeve van:</t>
  </si>
  <si>
    <t>Totaal aantal inschrijvingen met medaille</t>
  </si>
  <si>
    <t>Totaal aantal ouder inschrijvingen</t>
  </si>
  <si>
    <t>emailadres school:</t>
  </si>
  <si>
    <t>Korting</t>
  </si>
  <si>
    <t>Er behoeven alleen gegevens ingevuld te worden op het blad Invoer.</t>
  </si>
  <si>
    <t>De rest van de gegevens worden door het programma doorgeleverd aan de andere pagina's</t>
  </si>
  <si>
    <t>De inschrijving van 'volwassenen - geen ouder-inschrijving - ' wordt alleen ingevuld</t>
  </si>
  <si>
    <t>als er volwassenen zijn die een medaille willen ontvangen.</t>
  </si>
  <si>
    <t>De ouder-inschrijving is voor de begeleiders van de groepen.</t>
  </si>
  <si>
    <t>Op de 5 km behoeven per 2 kinderen 1 volwassene niet te betalen en op de 10 km is dat per 5 kinderen 1 volwassene.</t>
  </si>
  <si>
    <t>Dus op de 5 km 2:1 en op de 10/15 km 5:1.</t>
  </si>
  <si>
    <t>Dit wordt in de factuur zichtbaar gemaakt door allereerst iedere ouder-inschrijving te berekenen en daarna</t>
  </si>
  <si>
    <t>een korting te geven voor het quotum.</t>
  </si>
  <si>
    <t>Na het invullen gaarne het bestand opslaan met als bestandsnaam de naam van de school.</t>
  </si>
  <si>
    <t>Daarna het bestand per mail aan ons zenden.</t>
  </si>
  <si>
    <t>Op de factuur vindt u de gegevens van onze bankrekening om het eindbedrag over te maken.</t>
  </si>
  <si>
    <t>Vult u wel de naam van de school en het emailadres van de contactpersoon in.</t>
  </si>
  <si>
    <r>
      <t>Ons mailadres is:</t>
    </r>
    <r>
      <rPr>
        <b/>
        <sz val="16"/>
        <color theme="1"/>
        <rFont val="Calibri"/>
        <family val="2"/>
        <scheme val="minor"/>
      </rPr>
      <t xml:space="preserve"> moniquevandenakker47@gmail.com</t>
    </r>
    <r>
      <rPr>
        <sz val="11"/>
        <color theme="1"/>
        <rFont val="Calibri"/>
        <family val="2"/>
        <scheme val="minor"/>
      </rPr>
      <t>.</t>
    </r>
  </si>
  <si>
    <r>
      <t xml:space="preserve">x </t>
    </r>
    <r>
      <rPr>
        <sz val="11"/>
        <color theme="1"/>
        <rFont val="Calibri"/>
        <family val="2"/>
      </rPr>
      <t xml:space="preserve">€ </t>
    </r>
    <r>
      <rPr>
        <sz val="11"/>
        <color theme="1"/>
        <rFont val="Calibri"/>
        <family val="2"/>
        <scheme val="minor"/>
      </rPr>
      <t>3,50</t>
    </r>
  </si>
  <si>
    <t>x € 3,50 =</t>
  </si>
  <si>
    <t>© (2023) Wandelvereniging Gelderland</t>
  </si>
  <si>
    <t>x € 6,50</t>
  </si>
  <si>
    <t>x € 3,50</t>
  </si>
  <si>
    <t>Een ouder-inschrijving kost € 3,50 per voor alle 4 de dagen.</t>
  </si>
  <si>
    <t>©(2023) Wandelvereniging Gelderland</t>
  </si>
  <si>
    <t>Inzake de inschrijvingen voor de Avondvierdaagse Nijmegen 2023</t>
  </si>
  <si>
    <t>te houden van 30 mei t/m 2 juni</t>
  </si>
  <si>
    <t>Bank rekening NL47RBRB8836638562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</si>
</sst>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 diagonalDown="1">
      <left/>
      <right/>
      <top/>
      <bottom/>
      <diagonal style="medium">
        <color auto="1"/>
      </diagonal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6" xfId="0" applyBorder="1"/>
    <xf numFmtId="0" fontId="1" fillId="0" borderId="0" xfId="0" quotePrefix="1" applyFont="1"/>
    <xf numFmtId="44" fontId="0" fillId="0" borderId="2" xfId="0" applyNumberFormat="1" applyBorder="1"/>
    <xf numFmtId="44" fontId="0" fillId="0" borderId="1" xfId="0" applyNumberFormat="1" applyBorder="1"/>
    <xf numFmtId="0" fontId="3" fillId="0" borderId="0" xfId="0" applyFont="1"/>
    <xf numFmtId="17" fontId="3" fillId="0" borderId="0" xfId="0" applyNumberFormat="1" applyFont="1"/>
    <xf numFmtId="0" fontId="2" fillId="2" borderId="2" xfId="0" applyFont="1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1" xfId="0" applyFill="1" applyBorder="1"/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14" fontId="0" fillId="0" borderId="0" xfId="0" applyNumberFormat="1"/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0" xfId="0" applyFill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0" xfId="0" applyFont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0" fillId="0" borderId="10" xfId="0" applyBorder="1"/>
    <xf numFmtId="0" fontId="1" fillId="0" borderId="10" xfId="0" applyFont="1" applyBorder="1"/>
    <xf numFmtId="0" fontId="5" fillId="0" borderId="0" xfId="0" applyFont="1"/>
    <xf numFmtId="0" fontId="5" fillId="0" borderId="10" xfId="0" applyFont="1" applyBorder="1"/>
    <xf numFmtId="0" fontId="6" fillId="0" borderId="0" xfId="0" applyFont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/>
    <xf numFmtId="44" fontId="0" fillId="0" borderId="0" xfId="0" applyNumberForma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0" fontId="0" fillId="0" borderId="12" xfId="0" applyBorder="1"/>
    <xf numFmtId="0" fontId="9" fillId="0" borderId="0" xfId="0" applyFont="1"/>
    <xf numFmtId="44" fontId="10" fillId="0" borderId="0" xfId="0" applyNumberFormat="1" applyFont="1"/>
    <xf numFmtId="0" fontId="11" fillId="0" borderId="0" xfId="0" applyFont="1"/>
    <xf numFmtId="44" fontId="8" fillId="0" borderId="13" xfId="0" applyNumberFormat="1" applyFont="1" applyBorder="1"/>
    <xf numFmtId="0" fontId="1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94488</xdr:colOff>
      <xdr:row>10</xdr:row>
      <xdr:rowOff>184404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142488" cy="1898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133350</xdr:rowOff>
    </xdr:from>
    <xdr:to>
      <xdr:col>5</xdr:col>
      <xdr:colOff>304800</xdr:colOff>
      <xdr:row>10</xdr:row>
      <xdr:rowOff>62010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323850"/>
          <a:ext cx="2924175" cy="1766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1762124</xdr:colOff>
      <xdr:row>0</xdr:row>
      <xdr:rowOff>142875</xdr:rowOff>
    </xdr:from>
    <xdr:to>
      <xdr:col>4</xdr:col>
      <xdr:colOff>265937</xdr:colOff>
      <xdr:row>9</xdr:row>
      <xdr:rowOff>91297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4" y="142875"/>
          <a:ext cx="2751963" cy="1662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28575</xdr:rowOff>
    </xdr:from>
    <xdr:to>
      <xdr:col>6</xdr:col>
      <xdr:colOff>28576</xdr:colOff>
      <xdr:row>5</xdr:row>
      <xdr:rowOff>186915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28575"/>
          <a:ext cx="1838326" cy="11108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0</xdr:col>
      <xdr:colOff>1428751</xdr:colOff>
      <xdr:row>7</xdr:row>
      <xdr:rowOff>42675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1428750" cy="1185674"/>
        </a:xfrm>
        <a:prstGeom prst="rect">
          <a:avLst/>
        </a:prstGeom>
      </xdr:spPr>
    </xdr:pic>
    <xdr:clientData/>
  </xdr:twoCellAnchor>
  <xdr:twoCellAnchor editAs="oneCell">
    <xdr:from>
      <xdr:col>3</xdr:col>
      <xdr:colOff>904874</xdr:colOff>
      <xdr:row>1</xdr:row>
      <xdr:rowOff>47626</xdr:rowOff>
    </xdr:from>
    <xdr:to>
      <xdr:col>5</xdr:col>
      <xdr:colOff>1454066</xdr:colOff>
      <xdr:row>6</xdr:row>
      <xdr:rowOff>180976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49" y="238126"/>
          <a:ext cx="1796967" cy="10858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B44"/>
  <sheetViews>
    <sheetView topLeftCell="A22" workbookViewId="0">
      <selection activeCell="E24" sqref="E24"/>
    </sheetView>
  </sheetViews>
  <sheetFormatPr defaultRowHeight="15" x14ac:dyDescent="0.25"/>
  <sheetData>
    <row r="15" spans="1:1" x14ac:dyDescent="0.25">
      <c r="A15" t="s">
        <v>37</v>
      </c>
    </row>
    <row r="16" spans="1:1" x14ac:dyDescent="0.25">
      <c r="A16" t="s">
        <v>38</v>
      </c>
    </row>
    <row r="18" spans="1:1" x14ac:dyDescent="0.25">
      <c r="A18" t="s">
        <v>49</v>
      </c>
    </row>
    <row r="20" spans="1:1" x14ac:dyDescent="0.25">
      <c r="A20" t="s">
        <v>39</v>
      </c>
    </row>
    <row r="21" spans="1:1" x14ac:dyDescent="0.25">
      <c r="A21" t="s">
        <v>40</v>
      </c>
    </row>
    <row r="23" spans="1:1" x14ac:dyDescent="0.25">
      <c r="A23" t="s">
        <v>41</v>
      </c>
    </row>
    <row r="25" spans="1:1" x14ac:dyDescent="0.25">
      <c r="A25" t="s">
        <v>56</v>
      </c>
    </row>
    <row r="27" spans="1:1" x14ac:dyDescent="0.25">
      <c r="A27" t="s">
        <v>42</v>
      </c>
    </row>
    <row r="28" spans="1:1" x14ac:dyDescent="0.25">
      <c r="A28" t="s">
        <v>43</v>
      </c>
    </row>
    <row r="30" spans="1:1" x14ac:dyDescent="0.25">
      <c r="A30" t="s">
        <v>44</v>
      </c>
    </row>
    <row r="31" spans="1:1" x14ac:dyDescent="0.25">
      <c r="A31" t="s">
        <v>45</v>
      </c>
    </row>
    <row r="33" spans="1:2" x14ac:dyDescent="0.25">
      <c r="A33" t="s">
        <v>46</v>
      </c>
    </row>
    <row r="34" spans="1:2" x14ac:dyDescent="0.25">
      <c r="A34" t="s">
        <v>47</v>
      </c>
    </row>
    <row r="36" spans="1:2" ht="21" x14ac:dyDescent="0.35">
      <c r="A36" t="s">
        <v>50</v>
      </c>
    </row>
    <row r="38" spans="1:2" x14ac:dyDescent="0.25">
      <c r="A38" t="s">
        <v>48</v>
      </c>
    </row>
    <row r="43" spans="1:2" x14ac:dyDescent="0.25">
      <c r="A43" s="10" t="s">
        <v>53</v>
      </c>
      <c r="B43" s="10"/>
    </row>
    <row r="44" spans="1:2" ht="12" customHeight="1" x14ac:dyDescent="0.25">
      <c r="A44" s="10"/>
      <c r="B44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49"/>
  <sheetViews>
    <sheetView topLeftCell="A34" workbookViewId="0">
      <selection activeCell="A50" sqref="A50"/>
    </sheetView>
  </sheetViews>
  <sheetFormatPr defaultRowHeight="15" x14ac:dyDescent="0.25"/>
  <cols>
    <col min="1" max="1" width="9.42578125" customWidth="1"/>
    <col min="2" max="2" width="13.7109375" customWidth="1"/>
    <col min="3" max="6" width="15.7109375" customWidth="1"/>
    <col min="7" max="7" width="31.85546875" bestFit="1" customWidth="1"/>
    <col min="8" max="10" width="15.7109375" customWidth="1"/>
    <col min="11" max="11" width="20.42578125" customWidth="1"/>
  </cols>
  <sheetData>
    <row r="8" spans="1:12" ht="15.75" thickBot="1" x14ac:dyDescent="0.3"/>
    <row r="9" spans="1:12" ht="20.100000000000001" customHeight="1" thickBot="1" x14ac:dyDescent="0.4">
      <c r="G9" s="5" t="s">
        <v>16</v>
      </c>
      <c r="H9" s="16"/>
      <c r="I9" s="17"/>
      <c r="J9" s="17"/>
      <c r="K9" s="17"/>
      <c r="L9" s="18"/>
    </row>
    <row r="10" spans="1:12" ht="20.100000000000001" customHeight="1" thickBot="1" x14ac:dyDescent="0.3">
      <c r="G10" s="5" t="s">
        <v>21</v>
      </c>
      <c r="H10" s="20"/>
      <c r="I10" s="21"/>
      <c r="J10" s="21"/>
      <c r="K10" s="21"/>
      <c r="L10" s="22"/>
    </row>
    <row r="15" spans="1:12" ht="31.5" x14ac:dyDescent="0.5">
      <c r="A15" s="5"/>
      <c r="B15" s="5"/>
      <c r="C15" s="32" t="s">
        <v>28</v>
      </c>
      <c r="D15" s="5"/>
      <c r="E15" s="5"/>
      <c r="F15" s="5"/>
      <c r="G15" s="33"/>
      <c r="H15" s="32" t="s">
        <v>31</v>
      </c>
      <c r="I15" s="5"/>
      <c r="J15" s="5"/>
      <c r="K15" s="5"/>
      <c r="L15" s="5"/>
    </row>
    <row r="16" spans="1:12" x14ac:dyDescent="0.25">
      <c r="A16" s="5"/>
      <c r="B16" s="5"/>
      <c r="C16" s="5"/>
      <c r="D16" s="5"/>
      <c r="E16" s="5"/>
      <c r="F16" s="5"/>
      <c r="G16" s="34"/>
      <c r="H16" s="5"/>
      <c r="I16" s="5"/>
      <c r="J16" s="5"/>
      <c r="K16" s="5"/>
      <c r="L16" s="5"/>
    </row>
    <row r="17" spans="1:12" ht="18.75" x14ac:dyDescent="0.3">
      <c r="A17" s="35" t="s">
        <v>22</v>
      </c>
      <c r="B17" s="35"/>
      <c r="C17" s="5"/>
      <c r="D17" s="5"/>
      <c r="E17" s="5"/>
      <c r="F17" s="5"/>
      <c r="G17" s="36" t="s">
        <v>22</v>
      </c>
      <c r="H17" s="5"/>
      <c r="I17" s="5"/>
      <c r="J17" s="5"/>
      <c r="K17" s="5"/>
      <c r="L17" s="5"/>
    </row>
    <row r="18" spans="1:12" ht="18.75" x14ac:dyDescent="0.3">
      <c r="A18" s="35" t="s">
        <v>23</v>
      </c>
      <c r="B18" s="35"/>
      <c r="C18" s="5"/>
      <c r="D18" s="5"/>
      <c r="E18" s="5"/>
      <c r="F18" s="5"/>
      <c r="G18" s="36" t="s">
        <v>23</v>
      </c>
      <c r="H18" s="5"/>
      <c r="I18" s="5"/>
      <c r="J18" s="5"/>
      <c r="K18" s="5"/>
      <c r="L18" s="5"/>
    </row>
    <row r="19" spans="1:12" ht="18.75" x14ac:dyDescent="0.3">
      <c r="A19" s="35" t="s">
        <v>24</v>
      </c>
      <c r="B19" s="35"/>
      <c r="C19" s="5"/>
      <c r="D19" s="5"/>
      <c r="E19" s="5"/>
      <c r="F19" s="5"/>
      <c r="G19" s="36" t="s">
        <v>24</v>
      </c>
      <c r="H19" s="5"/>
      <c r="I19" s="5"/>
      <c r="J19" s="5"/>
      <c r="K19" s="5"/>
      <c r="L19" s="5"/>
    </row>
    <row r="20" spans="1:12" x14ac:dyDescent="0.25">
      <c r="A20" s="5"/>
      <c r="B20" s="5"/>
      <c r="C20" s="5"/>
      <c r="D20" s="5"/>
      <c r="E20" s="5"/>
      <c r="F20" s="5"/>
      <c r="G20" s="34"/>
      <c r="H20" s="5"/>
      <c r="I20" s="5"/>
      <c r="J20" s="5"/>
      <c r="K20" s="5"/>
      <c r="L20" s="5"/>
    </row>
    <row r="21" spans="1:12" ht="15.75" x14ac:dyDescent="0.25">
      <c r="A21" s="37" t="s">
        <v>25</v>
      </c>
      <c r="B21" s="37"/>
      <c r="C21" s="38" t="s">
        <v>1</v>
      </c>
      <c r="D21" s="38" t="s">
        <v>7</v>
      </c>
      <c r="E21" s="38" t="s">
        <v>8</v>
      </c>
      <c r="F21" s="30" t="s">
        <v>9</v>
      </c>
      <c r="G21" s="39" t="s">
        <v>25</v>
      </c>
      <c r="H21" s="38" t="s">
        <v>1</v>
      </c>
      <c r="I21" s="38" t="s">
        <v>7</v>
      </c>
      <c r="J21" s="38" t="s">
        <v>8</v>
      </c>
      <c r="K21" s="40" t="s">
        <v>9</v>
      </c>
      <c r="L21" s="5"/>
    </row>
    <row r="22" spans="1:12" ht="16.5" thickBot="1" x14ac:dyDescent="0.3">
      <c r="A22" s="37"/>
      <c r="B22" s="37"/>
      <c r="C22" s="37"/>
      <c r="D22" s="37"/>
      <c r="E22" s="37"/>
      <c r="F22" s="30"/>
      <c r="G22" s="41"/>
      <c r="H22" s="37"/>
      <c r="I22" s="37"/>
      <c r="J22" s="37"/>
      <c r="K22" s="30"/>
      <c r="L22" s="5"/>
    </row>
    <row r="23" spans="1:12" ht="22.5" customHeight="1" thickBot="1" x14ac:dyDescent="0.3">
      <c r="A23" s="37">
        <v>1</v>
      </c>
      <c r="B23" s="37"/>
      <c r="C23" s="31"/>
      <c r="D23" s="31"/>
      <c r="E23" s="31"/>
      <c r="F23" s="30">
        <f>SUM(C23:E23)</f>
        <v>0</v>
      </c>
      <c r="G23" s="39">
        <v>1</v>
      </c>
      <c r="H23" s="31"/>
      <c r="I23" s="31"/>
      <c r="J23" s="31"/>
      <c r="K23" s="30">
        <f>SUM(H23:J23)</f>
        <v>0</v>
      </c>
      <c r="L23" s="5"/>
    </row>
    <row r="24" spans="1:12" ht="22.5" customHeight="1" thickBot="1" x14ac:dyDescent="0.3">
      <c r="A24" s="37">
        <v>2</v>
      </c>
      <c r="B24" s="37"/>
      <c r="C24" s="31"/>
      <c r="D24" s="31"/>
      <c r="E24" s="31"/>
      <c r="F24" s="30">
        <f t="shared" ref="F24:F42" si="0">SUM(C24:E24)</f>
        <v>0</v>
      </c>
      <c r="G24" s="39">
        <v>2</v>
      </c>
      <c r="H24" s="31"/>
      <c r="I24" s="31"/>
      <c r="J24" s="31"/>
      <c r="K24" s="30">
        <f t="shared" ref="K24:K37" si="1">SUM(H24:J24)</f>
        <v>0</v>
      </c>
      <c r="L24" s="5"/>
    </row>
    <row r="25" spans="1:12" ht="22.5" customHeight="1" thickBot="1" x14ac:dyDescent="0.3">
      <c r="A25" s="37">
        <v>3</v>
      </c>
      <c r="B25" s="37"/>
      <c r="C25" s="31"/>
      <c r="D25" s="31"/>
      <c r="E25" s="31"/>
      <c r="F25" s="30">
        <f t="shared" si="0"/>
        <v>0</v>
      </c>
      <c r="G25" s="39">
        <v>3</v>
      </c>
      <c r="H25" s="31"/>
      <c r="I25" s="31"/>
      <c r="J25" s="31"/>
      <c r="K25" s="30">
        <f t="shared" si="1"/>
        <v>0</v>
      </c>
      <c r="L25" s="5"/>
    </row>
    <row r="26" spans="1:12" ht="22.5" customHeight="1" thickBot="1" x14ac:dyDescent="0.3">
      <c r="A26" s="37">
        <v>4</v>
      </c>
      <c r="B26" s="37"/>
      <c r="C26" s="31"/>
      <c r="D26" s="31"/>
      <c r="E26" s="31"/>
      <c r="F26" s="30">
        <f t="shared" si="0"/>
        <v>0</v>
      </c>
      <c r="G26" s="39">
        <v>4</v>
      </c>
      <c r="H26" s="31"/>
      <c r="I26" s="31"/>
      <c r="J26" s="31"/>
      <c r="K26" s="30">
        <f t="shared" si="1"/>
        <v>0</v>
      </c>
      <c r="L26" s="5"/>
    </row>
    <row r="27" spans="1:12" ht="22.5" customHeight="1" thickBot="1" x14ac:dyDescent="0.3">
      <c r="A27" s="37">
        <v>5</v>
      </c>
      <c r="B27" s="37"/>
      <c r="C27" s="31"/>
      <c r="D27" s="31"/>
      <c r="E27" s="31"/>
      <c r="F27" s="30">
        <f t="shared" si="0"/>
        <v>0</v>
      </c>
      <c r="G27" s="39">
        <v>5</v>
      </c>
      <c r="H27" s="31"/>
      <c r="I27" s="31"/>
      <c r="J27" s="31"/>
      <c r="K27" s="30">
        <f t="shared" si="1"/>
        <v>0</v>
      </c>
      <c r="L27" s="5"/>
    </row>
    <row r="28" spans="1:12" ht="22.5" customHeight="1" thickBot="1" x14ac:dyDescent="0.3">
      <c r="A28" s="37">
        <v>6</v>
      </c>
      <c r="B28" s="37"/>
      <c r="C28" s="31"/>
      <c r="D28" s="31"/>
      <c r="E28" s="31"/>
      <c r="F28" s="30">
        <f t="shared" si="0"/>
        <v>0</v>
      </c>
      <c r="G28" s="39">
        <v>6</v>
      </c>
      <c r="H28" s="31"/>
      <c r="I28" s="31"/>
      <c r="J28" s="31"/>
      <c r="K28" s="30">
        <f t="shared" si="1"/>
        <v>0</v>
      </c>
      <c r="L28" s="5"/>
    </row>
    <row r="29" spans="1:12" ht="22.5" customHeight="1" thickBot="1" x14ac:dyDescent="0.3">
      <c r="A29" s="37">
        <v>7</v>
      </c>
      <c r="B29" s="37"/>
      <c r="C29" s="31"/>
      <c r="D29" s="31"/>
      <c r="E29" s="31"/>
      <c r="F29" s="30">
        <f t="shared" si="0"/>
        <v>0</v>
      </c>
      <c r="G29" s="39">
        <v>7</v>
      </c>
      <c r="H29" s="31"/>
      <c r="I29" s="31"/>
      <c r="J29" s="31"/>
      <c r="K29" s="30">
        <f t="shared" si="1"/>
        <v>0</v>
      </c>
      <c r="L29" s="5"/>
    </row>
    <row r="30" spans="1:12" ht="22.5" customHeight="1" thickBot="1" x14ac:dyDescent="0.3">
      <c r="A30" s="37">
        <v>8</v>
      </c>
      <c r="B30" s="37"/>
      <c r="C30" s="31"/>
      <c r="D30" s="31"/>
      <c r="E30" s="31"/>
      <c r="F30" s="30">
        <f t="shared" si="0"/>
        <v>0</v>
      </c>
      <c r="G30" s="39">
        <v>8</v>
      </c>
      <c r="H30" s="31"/>
      <c r="I30" s="31"/>
      <c r="J30" s="31"/>
      <c r="K30" s="30">
        <f t="shared" si="1"/>
        <v>0</v>
      </c>
      <c r="L30" s="5"/>
    </row>
    <row r="31" spans="1:12" ht="22.5" customHeight="1" thickBot="1" x14ac:dyDescent="0.3">
      <c r="A31" s="37">
        <v>9</v>
      </c>
      <c r="B31" s="37"/>
      <c r="C31" s="31"/>
      <c r="D31" s="31"/>
      <c r="E31" s="31"/>
      <c r="F31" s="30">
        <f t="shared" si="0"/>
        <v>0</v>
      </c>
      <c r="G31" s="39">
        <v>9</v>
      </c>
      <c r="H31" s="31"/>
      <c r="I31" s="31"/>
      <c r="J31" s="31"/>
      <c r="K31" s="30">
        <f t="shared" si="1"/>
        <v>0</v>
      </c>
      <c r="L31" s="5"/>
    </row>
    <row r="32" spans="1:12" ht="22.5" customHeight="1" thickBot="1" x14ac:dyDescent="0.3">
      <c r="A32" s="37">
        <v>10</v>
      </c>
      <c r="B32" s="37"/>
      <c r="C32" s="31"/>
      <c r="D32" s="31"/>
      <c r="E32" s="31"/>
      <c r="F32" s="30">
        <f t="shared" si="0"/>
        <v>0</v>
      </c>
      <c r="G32" s="39">
        <v>10</v>
      </c>
      <c r="H32" s="31"/>
      <c r="I32" s="31"/>
      <c r="J32" s="31"/>
      <c r="K32" s="30">
        <f t="shared" si="1"/>
        <v>0</v>
      </c>
      <c r="L32" s="5"/>
    </row>
    <row r="33" spans="1:12" ht="22.5" customHeight="1" thickBot="1" x14ac:dyDescent="0.3">
      <c r="A33" s="37">
        <v>11</v>
      </c>
      <c r="B33" s="37"/>
      <c r="C33" s="31"/>
      <c r="D33" s="31"/>
      <c r="E33" s="31"/>
      <c r="F33" s="30">
        <f t="shared" si="0"/>
        <v>0</v>
      </c>
      <c r="G33" s="39">
        <v>11</v>
      </c>
      <c r="H33" s="31"/>
      <c r="I33" s="31"/>
      <c r="J33" s="31"/>
      <c r="K33" s="30">
        <f t="shared" si="1"/>
        <v>0</v>
      </c>
      <c r="L33" s="5"/>
    </row>
    <row r="34" spans="1:12" ht="22.5" customHeight="1" thickBot="1" x14ac:dyDescent="0.3">
      <c r="A34" s="37">
        <v>12</v>
      </c>
      <c r="B34" s="37"/>
      <c r="C34" s="31"/>
      <c r="D34" s="31"/>
      <c r="E34" s="31"/>
      <c r="F34" s="30">
        <f t="shared" si="0"/>
        <v>0</v>
      </c>
      <c r="G34" s="39">
        <v>12</v>
      </c>
      <c r="H34" s="31"/>
      <c r="I34" s="31"/>
      <c r="J34" s="31"/>
      <c r="K34" s="30">
        <f t="shared" si="1"/>
        <v>0</v>
      </c>
      <c r="L34" s="5"/>
    </row>
    <row r="35" spans="1:12" ht="22.5" customHeight="1" thickBot="1" x14ac:dyDescent="0.3">
      <c r="A35" s="37">
        <v>13</v>
      </c>
      <c r="B35" s="37"/>
      <c r="C35" s="31"/>
      <c r="D35" s="31"/>
      <c r="E35" s="31"/>
      <c r="F35" s="30">
        <f t="shared" si="0"/>
        <v>0</v>
      </c>
      <c r="G35" s="39">
        <v>13</v>
      </c>
      <c r="H35" s="31"/>
      <c r="I35" s="31"/>
      <c r="J35" s="31"/>
      <c r="K35" s="30">
        <f t="shared" si="1"/>
        <v>0</v>
      </c>
      <c r="L35" s="5"/>
    </row>
    <row r="36" spans="1:12" ht="22.5" customHeight="1" thickBot="1" x14ac:dyDescent="0.3">
      <c r="A36" s="37">
        <v>14</v>
      </c>
      <c r="B36" s="37"/>
      <c r="C36" s="31"/>
      <c r="D36" s="31"/>
      <c r="E36" s="31"/>
      <c r="F36" s="30">
        <f t="shared" si="0"/>
        <v>0</v>
      </c>
      <c r="G36" s="39">
        <v>14</v>
      </c>
      <c r="H36" s="31"/>
      <c r="I36" s="31"/>
      <c r="J36" s="31"/>
      <c r="K36" s="30">
        <f t="shared" si="1"/>
        <v>0</v>
      </c>
      <c r="L36" s="5"/>
    </row>
    <row r="37" spans="1:12" ht="22.5" customHeight="1" thickBot="1" x14ac:dyDescent="0.3">
      <c r="A37" s="37">
        <v>15</v>
      </c>
      <c r="B37" s="37"/>
      <c r="C37" s="31"/>
      <c r="D37" s="31"/>
      <c r="E37" s="31"/>
      <c r="F37" s="30">
        <f t="shared" si="0"/>
        <v>0</v>
      </c>
      <c r="G37" s="39">
        <v>15</v>
      </c>
      <c r="H37" s="31"/>
      <c r="I37" s="31"/>
      <c r="J37" s="31"/>
      <c r="K37" s="30">
        <f t="shared" si="1"/>
        <v>0</v>
      </c>
      <c r="L37" s="5"/>
    </row>
    <row r="38" spans="1:12" ht="22.5" customHeight="1" x14ac:dyDescent="0.25">
      <c r="A38" s="37"/>
      <c r="B38" s="37"/>
      <c r="C38" s="30"/>
      <c r="D38" s="30"/>
      <c r="E38" s="30"/>
      <c r="F38" s="30"/>
      <c r="G38" s="41"/>
      <c r="H38" s="30"/>
      <c r="I38" s="30"/>
      <c r="J38" s="30"/>
      <c r="K38" s="30"/>
      <c r="L38" s="5"/>
    </row>
    <row r="39" spans="1:12" ht="22.5" customHeight="1" x14ac:dyDescent="0.25">
      <c r="A39" s="37"/>
      <c r="B39" s="37"/>
      <c r="C39" s="30"/>
      <c r="D39" s="30"/>
      <c r="E39" s="30"/>
      <c r="F39" s="30"/>
      <c r="G39" s="41"/>
      <c r="H39" s="30"/>
      <c r="I39" s="30"/>
      <c r="J39" s="30"/>
      <c r="K39" s="30"/>
      <c r="L39" s="5"/>
    </row>
    <row r="40" spans="1:12" ht="22.5" customHeight="1" x14ac:dyDescent="0.25">
      <c r="A40" s="37" t="s">
        <v>29</v>
      </c>
      <c r="B40" s="37"/>
      <c r="C40" s="30">
        <f>SUM(C23:C37)</f>
        <v>0</v>
      </c>
      <c r="D40" s="30">
        <f t="shared" ref="D40:F40" si="2">SUM(D23:D37)</f>
        <v>0</v>
      </c>
      <c r="E40" s="30">
        <f t="shared" si="2"/>
        <v>0</v>
      </c>
      <c r="F40" s="30">
        <f t="shared" si="2"/>
        <v>0</v>
      </c>
      <c r="G40" s="41" t="s">
        <v>30</v>
      </c>
      <c r="H40" s="30">
        <f t="shared" ref="H40:J40" si="3">SUM(H23:H37)</f>
        <v>0</v>
      </c>
      <c r="I40" s="30">
        <f t="shared" si="3"/>
        <v>0</v>
      </c>
      <c r="J40" s="30">
        <f t="shared" si="3"/>
        <v>0</v>
      </c>
      <c r="K40" s="30">
        <f>SUM(H40:J40)</f>
        <v>0</v>
      </c>
      <c r="L40" s="5"/>
    </row>
    <row r="41" spans="1:12" ht="22.5" customHeight="1" thickBot="1" x14ac:dyDescent="0.3">
      <c r="A41" s="37"/>
      <c r="B41" s="37"/>
      <c r="C41" s="30"/>
      <c r="D41" s="30"/>
      <c r="E41" s="30"/>
      <c r="F41" s="30"/>
      <c r="G41" s="41"/>
      <c r="H41" s="37"/>
      <c r="I41" s="37"/>
      <c r="J41" s="37"/>
      <c r="K41" s="37"/>
      <c r="L41" s="5"/>
    </row>
    <row r="42" spans="1:12" ht="22.5" customHeight="1" thickBot="1" x14ac:dyDescent="0.3">
      <c r="A42" s="37" t="s">
        <v>26</v>
      </c>
      <c r="B42" s="37"/>
      <c r="C42" s="31"/>
      <c r="D42" s="31"/>
      <c r="E42" s="31"/>
      <c r="F42" s="30">
        <f t="shared" si="0"/>
        <v>0</v>
      </c>
      <c r="G42" s="41"/>
      <c r="H42" s="37"/>
      <c r="I42" s="37"/>
      <c r="J42" s="37"/>
      <c r="K42" s="37"/>
      <c r="L42" s="5"/>
    </row>
    <row r="43" spans="1:12" ht="15.75" x14ac:dyDescent="0.25">
      <c r="A43" s="37"/>
      <c r="B43" s="37"/>
      <c r="C43" s="30"/>
      <c r="D43" s="30"/>
      <c r="E43" s="30"/>
      <c r="F43" s="30"/>
      <c r="G43" s="41"/>
      <c r="H43" s="37"/>
      <c r="I43" s="37"/>
      <c r="J43" s="37"/>
      <c r="K43" s="37"/>
      <c r="L43" s="5"/>
    </row>
    <row r="44" spans="1:12" ht="15.75" x14ac:dyDescent="0.25">
      <c r="A44" s="37"/>
      <c r="B44" s="37"/>
      <c r="C44" s="30"/>
      <c r="D44" s="30"/>
      <c r="E44" s="30"/>
      <c r="F44" s="30"/>
      <c r="G44" s="41"/>
      <c r="H44" s="37"/>
      <c r="I44" s="37"/>
      <c r="J44" s="37"/>
      <c r="K44" s="37"/>
      <c r="L44" s="5"/>
    </row>
    <row r="45" spans="1:12" ht="15.75" x14ac:dyDescent="0.25">
      <c r="A45" s="37" t="s">
        <v>27</v>
      </c>
      <c r="B45" s="37"/>
      <c r="C45" s="30">
        <f t="shared" ref="C45:E45" si="4">SUM(C40:C42)</f>
        <v>0</v>
      </c>
      <c r="D45" s="30">
        <f t="shared" si="4"/>
        <v>0</v>
      </c>
      <c r="E45" s="30">
        <f t="shared" si="4"/>
        <v>0</v>
      </c>
      <c r="F45" s="30">
        <f>SUM(F40:F42)</f>
        <v>0</v>
      </c>
      <c r="G45" s="41"/>
      <c r="H45" s="37"/>
      <c r="I45" s="37"/>
      <c r="J45" s="37"/>
      <c r="K45" s="37"/>
      <c r="L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9" spans="1:1" x14ac:dyDescent="0.25">
      <c r="A49" s="10" t="s">
        <v>57</v>
      </c>
    </row>
  </sheetData>
  <sheetProtection selectLockedCells="1"/>
  <dataValidations count="2">
    <dataValidation allowBlank="1" showInputMessage="1" showErrorMessage="1" prompt="email adres van contactpersoon voor het toezenden van de afrekening" sqref="H10"/>
    <dataValidation allowBlank="1" showInputMessage="1" showErrorMessage="1" prompt="Naam van de school" sqref="H9"/>
  </dataValidations>
  <pageMargins left="0.7" right="0.7" top="0.75" bottom="0.75" header="0.3" footer="0.3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2:F34"/>
  <sheetViews>
    <sheetView showGridLines="0" workbookViewId="0">
      <selection activeCell="A35" sqref="A35"/>
    </sheetView>
  </sheetViews>
  <sheetFormatPr defaultRowHeight="15" x14ac:dyDescent="0.25"/>
  <cols>
    <col min="1" max="1" width="36.28515625" customWidth="1"/>
  </cols>
  <sheetData>
    <row r="12" spans="1:6" ht="15.75" thickBot="1" x14ac:dyDescent="0.3"/>
    <row r="13" spans="1:6" ht="20.100000000000001" customHeight="1" thickBot="1" x14ac:dyDescent="0.4">
      <c r="A13" t="s">
        <v>16</v>
      </c>
      <c r="B13" s="12" t="str">
        <f>IF(Invoer!H9="","",Invoer!H9)</f>
        <v/>
      </c>
      <c r="C13" s="26"/>
      <c r="D13" s="26"/>
      <c r="E13" s="26"/>
      <c r="F13" s="27"/>
    </row>
    <row r="14" spans="1:6" ht="20.100000000000001" customHeight="1" thickBot="1" x14ac:dyDescent="0.4">
      <c r="A14" t="s">
        <v>21</v>
      </c>
      <c r="B14" s="12" t="str">
        <f>IF(Invoer!H10="","",Invoer!H10)</f>
        <v/>
      </c>
      <c r="C14" s="28"/>
      <c r="D14" s="28"/>
      <c r="E14" s="28"/>
      <c r="F14" s="29"/>
    </row>
    <row r="15" spans="1:6" ht="20.100000000000001" customHeight="1" x14ac:dyDescent="0.25">
      <c r="B15" s="23"/>
    </row>
    <row r="16" spans="1:6" ht="20.100000000000001" customHeight="1" x14ac:dyDescent="0.25">
      <c r="A16" t="s">
        <v>1</v>
      </c>
      <c r="B16" s="23"/>
    </row>
    <row r="17" spans="1:2" ht="20.100000000000001" customHeight="1" thickBot="1" x14ac:dyDescent="0.3">
      <c r="B17" s="23"/>
    </row>
    <row r="18" spans="1:2" ht="20.100000000000001" customHeight="1" thickBot="1" x14ac:dyDescent="0.3">
      <c r="A18" t="s">
        <v>18</v>
      </c>
      <c r="B18" s="24">
        <f>Invoer!C40</f>
        <v>0</v>
      </c>
    </row>
    <row r="19" spans="1:2" ht="20.100000000000001" customHeight="1" thickBot="1" x14ac:dyDescent="0.3">
      <c r="A19" t="s">
        <v>17</v>
      </c>
      <c r="B19" s="25">
        <f>Invoer!H40</f>
        <v>0</v>
      </c>
    </row>
    <row r="20" spans="1:2" ht="20.100000000000001" customHeight="1" x14ac:dyDescent="0.25">
      <c r="B20" s="23"/>
    </row>
    <row r="21" spans="1:2" ht="20.100000000000001" customHeight="1" x14ac:dyDescent="0.25">
      <c r="A21" t="s">
        <v>7</v>
      </c>
      <c r="B21" s="23"/>
    </row>
    <row r="22" spans="1:2" ht="20.100000000000001" customHeight="1" thickBot="1" x14ac:dyDescent="0.3">
      <c r="B22" s="23"/>
    </row>
    <row r="23" spans="1:2" ht="20.100000000000001" customHeight="1" thickBot="1" x14ac:dyDescent="0.3">
      <c r="A23" t="s">
        <v>18</v>
      </c>
      <c r="B23" s="24">
        <f>Invoer!D40</f>
        <v>0</v>
      </c>
    </row>
    <row r="24" spans="1:2" ht="20.100000000000001" customHeight="1" thickBot="1" x14ac:dyDescent="0.3">
      <c r="A24" t="s">
        <v>17</v>
      </c>
      <c r="B24" s="25">
        <f>Invoer!I40</f>
        <v>0</v>
      </c>
    </row>
    <row r="25" spans="1:2" ht="20.100000000000001" customHeight="1" x14ac:dyDescent="0.25">
      <c r="B25" s="23"/>
    </row>
    <row r="26" spans="1:2" ht="20.100000000000001" customHeight="1" x14ac:dyDescent="0.25">
      <c r="A26" t="s">
        <v>8</v>
      </c>
      <c r="B26" s="23"/>
    </row>
    <row r="27" spans="1:2" ht="20.100000000000001" customHeight="1" thickBot="1" x14ac:dyDescent="0.3">
      <c r="B27" s="23"/>
    </row>
    <row r="28" spans="1:2" ht="20.100000000000001" customHeight="1" thickBot="1" x14ac:dyDescent="0.3">
      <c r="A28" t="s">
        <v>18</v>
      </c>
      <c r="B28" s="24">
        <f>Invoer!E40</f>
        <v>0</v>
      </c>
    </row>
    <row r="29" spans="1:2" ht="20.100000000000001" customHeight="1" thickBot="1" x14ac:dyDescent="0.3">
      <c r="A29" t="s">
        <v>17</v>
      </c>
      <c r="B29" s="25">
        <f>Invoer!J40</f>
        <v>0</v>
      </c>
    </row>
    <row r="30" spans="1:2" ht="20.100000000000001" customHeight="1" thickBot="1" x14ac:dyDescent="0.3">
      <c r="B30" s="23"/>
    </row>
    <row r="31" spans="1:2" ht="20.100000000000001" customHeight="1" thickBot="1" x14ac:dyDescent="0.3">
      <c r="A31" t="s">
        <v>19</v>
      </c>
      <c r="B31" s="24">
        <f>Invoer!F42</f>
        <v>0</v>
      </c>
    </row>
    <row r="34" spans="1:1" x14ac:dyDescent="0.25">
      <c r="A34" s="10" t="s">
        <v>57</v>
      </c>
    </row>
  </sheetData>
  <sheetProtection selectLockedCells="1" selectUnlockedCells="1"/>
  <dataValidations count="1">
    <dataValidation allowBlank="1" showInputMessage="1" showErrorMessage="1" prompt="Naam van de school" sqref="B13:B14"/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7:I50"/>
  <sheetViews>
    <sheetView showGridLines="0" topLeftCell="A34" zoomScaleNormal="100" workbookViewId="0">
      <selection activeCell="I44" sqref="I44"/>
    </sheetView>
  </sheetViews>
  <sheetFormatPr defaultRowHeight="15" x14ac:dyDescent="0.25"/>
  <cols>
    <col min="2" max="2" width="16.140625" bestFit="1" customWidth="1"/>
    <col min="6" max="6" width="10.7109375" customWidth="1"/>
    <col min="9" max="9" width="9.7109375" customWidth="1"/>
  </cols>
  <sheetData>
    <row r="7" spans="1:9" x14ac:dyDescent="0.25">
      <c r="A7" t="s">
        <v>20</v>
      </c>
      <c r="B7" s="19">
        <f ca="1">NOW()</f>
        <v>45027.382751041667</v>
      </c>
    </row>
    <row r="8" spans="1:9" ht="15.75" thickBot="1" x14ac:dyDescent="0.3"/>
    <row r="9" spans="1:9" ht="24" thickBot="1" x14ac:dyDescent="0.4">
      <c r="A9" t="s">
        <v>0</v>
      </c>
      <c r="B9" s="2"/>
      <c r="C9" s="12" t="str">
        <f>IF(Samenvatting!B13="","",Samenvatting!B13)</f>
        <v/>
      </c>
      <c r="D9" s="13"/>
      <c r="E9" s="13"/>
      <c r="F9" s="13"/>
      <c r="G9" s="14"/>
    </row>
    <row r="11" spans="1:9" x14ac:dyDescent="0.25">
      <c r="A11" t="s">
        <v>1</v>
      </c>
      <c r="G11" t="s">
        <v>5</v>
      </c>
    </row>
    <row r="12" spans="1:9" ht="15.75" thickBot="1" x14ac:dyDescent="0.3">
      <c r="G12" t="s">
        <v>6</v>
      </c>
    </row>
    <row r="13" spans="1:9" ht="15.75" thickBot="1" x14ac:dyDescent="0.3">
      <c r="A13" t="s">
        <v>2</v>
      </c>
      <c r="D13" s="15">
        <f>Samenvatting!B18</f>
        <v>0</v>
      </c>
      <c r="F13" s="4"/>
      <c r="H13" s="3">
        <f>ROUNDDOWN(D13/2,0)</f>
        <v>0</v>
      </c>
      <c r="I13" s="5"/>
    </row>
    <row r="14" spans="1:9" ht="15.75" thickBot="1" x14ac:dyDescent="0.3">
      <c r="A14" t="s">
        <v>3</v>
      </c>
      <c r="D14" s="15">
        <f>Samenvatting!B19</f>
        <v>0</v>
      </c>
      <c r="H14" s="6"/>
    </row>
    <row r="15" spans="1:9" ht="15.75" thickBot="1" x14ac:dyDescent="0.3">
      <c r="A15" t="s">
        <v>4</v>
      </c>
    </row>
    <row r="16" spans="1:9" ht="15.75" thickBot="1" x14ac:dyDescent="0.3">
      <c r="C16" t="s">
        <v>9</v>
      </c>
      <c r="D16">
        <f>D13+D14</f>
        <v>0</v>
      </c>
      <c r="E16" s="42">
        <v>6.5</v>
      </c>
      <c r="F16" s="8">
        <f>D16*5.5</f>
        <v>0</v>
      </c>
      <c r="G16" s="1"/>
      <c r="H16" s="5"/>
    </row>
    <row r="19" spans="1:9" x14ac:dyDescent="0.25">
      <c r="A19" t="s">
        <v>7</v>
      </c>
      <c r="G19" t="s">
        <v>5</v>
      </c>
    </row>
    <row r="20" spans="1:9" ht="15.75" thickBot="1" x14ac:dyDescent="0.3">
      <c r="G20" t="s">
        <v>6</v>
      </c>
    </row>
    <row r="21" spans="1:9" ht="15.75" thickBot="1" x14ac:dyDescent="0.3">
      <c r="A21" t="s">
        <v>2</v>
      </c>
      <c r="D21" s="15">
        <f>Samenvatting!B23</f>
        <v>0</v>
      </c>
      <c r="F21" s="4"/>
      <c r="H21" s="3">
        <f>ROUNDDOWN(D21/5,0)</f>
        <v>0</v>
      </c>
      <c r="I21" s="5"/>
    </row>
    <row r="22" spans="1:9" ht="15.75" thickBot="1" x14ac:dyDescent="0.3">
      <c r="A22" t="s">
        <v>3</v>
      </c>
      <c r="D22" s="15">
        <f>Samenvatting!B24</f>
        <v>0</v>
      </c>
      <c r="H22" s="6"/>
      <c r="I22" s="5"/>
    </row>
    <row r="23" spans="1:9" ht="15.75" thickBot="1" x14ac:dyDescent="0.3">
      <c r="A23" t="s">
        <v>4</v>
      </c>
      <c r="I23" s="5"/>
    </row>
    <row r="24" spans="1:9" ht="15.75" thickBot="1" x14ac:dyDescent="0.3">
      <c r="C24" t="s">
        <v>9</v>
      </c>
      <c r="D24">
        <f>D21+D22</f>
        <v>0</v>
      </c>
      <c r="E24" s="42">
        <v>6.5</v>
      </c>
      <c r="F24" s="8">
        <f>D24*5.5</f>
        <v>0</v>
      </c>
      <c r="G24" s="1"/>
      <c r="H24" s="5"/>
      <c r="I24" s="5"/>
    </row>
    <row r="25" spans="1:9" x14ac:dyDescent="0.25">
      <c r="I25" s="5"/>
    </row>
    <row r="26" spans="1:9" x14ac:dyDescent="0.25">
      <c r="I26" s="5"/>
    </row>
    <row r="27" spans="1:9" x14ac:dyDescent="0.25">
      <c r="A27" t="s">
        <v>8</v>
      </c>
      <c r="G27" t="s">
        <v>5</v>
      </c>
      <c r="I27" s="5"/>
    </row>
    <row r="28" spans="1:9" ht="15.75" thickBot="1" x14ac:dyDescent="0.3">
      <c r="G28" t="s">
        <v>6</v>
      </c>
      <c r="I28" s="5"/>
    </row>
    <row r="29" spans="1:9" ht="15.75" thickBot="1" x14ac:dyDescent="0.3">
      <c r="A29" t="s">
        <v>2</v>
      </c>
      <c r="D29" s="15">
        <f>Samenvatting!B28</f>
        <v>0</v>
      </c>
      <c r="F29" s="4"/>
      <c r="H29" s="3">
        <f>ROUNDDOWN(D29/5,0)</f>
        <v>0</v>
      </c>
      <c r="I29" s="5"/>
    </row>
    <row r="30" spans="1:9" ht="15.75" thickBot="1" x14ac:dyDescent="0.3">
      <c r="A30" t="s">
        <v>3</v>
      </c>
      <c r="D30" s="15">
        <f>Samenvatting!B29</f>
        <v>0</v>
      </c>
      <c r="H30" s="6"/>
    </row>
    <row r="31" spans="1:9" ht="15.75" thickBot="1" x14ac:dyDescent="0.3">
      <c r="A31" t="s">
        <v>4</v>
      </c>
    </row>
    <row r="32" spans="1:9" ht="15.75" thickBot="1" x14ac:dyDescent="0.3">
      <c r="C32" t="s">
        <v>9</v>
      </c>
      <c r="D32">
        <f>D29+D30</f>
        <v>0</v>
      </c>
      <c r="E32" s="42">
        <v>6.5</v>
      </c>
      <c r="F32" s="8">
        <f>D32*5.5</f>
        <v>0</v>
      </c>
      <c r="G32" s="1"/>
      <c r="H32" s="5"/>
    </row>
    <row r="34" spans="1:9" ht="15.75" thickBot="1" x14ac:dyDescent="0.3"/>
    <row r="35" spans="1:9" ht="15.75" thickBot="1" x14ac:dyDescent="0.3">
      <c r="A35" t="s">
        <v>15</v>
      </c>
      <c r="F35" s="8">
        <f>F16+F24+F32</f>
        <v>0</v>
      </c>
      <c r="G35" s="1"/>
    </row>
    <row r="38" spans="1:9" ht="15.75" thickBot="1" x14ac:dyDescent="0.3">
      <c r="A38" t="s">
        <v>10</v>
      </c>
    </row>
    <row r="39" spans="1:9" ht="15.75" thickBot="1" x14ac:dyDescent="0.3">
      <c r="D39" s="15">
        <f>Samenvatting!B31</f>
        <v>0</v>
      </c>
      <c r="E39" t="s">
        <v>51</v>
      </c>
      <c r="F39" s="8">
        <f>D39*2.5</f>
        <v>0</v>
      </c>
      <c r="G39" s="1"/>
      <c r="H39" s="5"/>
    </row>
    <row r="41" spans="1:9" ht="15.75" thickBot="1" x14ac:dyDescent="0.3">
      <c r="A41" t="s">
        <v>11</v>
      </c>
    </row>
    <row r="42" spans="1:9" ht="15.75" thickBot="1" x14ac:dyDescent="0.3">
      <c r="D42" s="3">
        <f>H13+H21+H29</f>
        <v>0</v>
      </c>
    </row>
    <row r="44" spans="1:9" ht="15.75" thickBot="1" x14ac:dyDescent="0.3">
      <c r="A44" t="s">
        <v>13</v>
      </c>
    </row>
    <row r="45" spans="1:9" ht="15.75" thickBot="1" x14ac:dyDescent="0.3">
      <c r="A45" t="s">
        <v>14</v>
      </c>
      <c r="D45" s="3">
        <f>IF(D39-D42&lt;=0,D39,D42)</f>
        <v>0</v>
      </c>
      <c r="E45" t="s">
        <v>52</v>
      </c>
      <c r="F45" s="8">
        <f>D45*2.5</f>
        <v>0</v>
      </c>
      <c r="G45" s="1"/>
      <c r="H45" s="7"/>
    </row>
    <row r="47" spans="1:9" ht="15.75" thickBot="1" x14ac:dyDescent="0.3"/>
    <row r="48" spans="1:9" ht="15.75" thickBot="1" x14ac:dyDescent="0.3">
      <c r="B48" t="s">
        <v>12</v>
      </c>
      <c r="F48" s="9">
        <f>F35+F39-F45</f>
        <v>0</v>
      </c>
      <c r="H48" s="10" t="s">
        <v>53</v>
      </c>
      <c r="I48" s="11"/>
    </row>
    <row r="50" spans="1:1" x14ac:dyDescent="0.25">
      <c r="A50" s="10"/>
    </row>
  </sheetData>
  <sheetProtection algorithmName="SHA-512" hashValue="XSnPZULAxxkilxqODEiTMX1XFRKOUlxIf8JnJX/U7YcmlRBPBmeWMzjoH2zJjQpUEGwBn/pdf99x8LrWVmsQWw==" saltValue="cY5bzZ2EPsrf7mp2K53upw==" spinCount="100000" sheet="1" objects="1" scenarios="1" selectLockedCells="1"/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39"/>
  <sheetViews>
    <sheetView tabSelected="1" topLeftCell="A22" workbookViewId="0">
      <selection activeCell="E35" sqref="E35"/>
    </sheetView>
  </sheetViews>
  <sheetFormatPr defaultRowHeight="15" x14ac:dyDescent="0.25"/>
  <cols>
    <col min="1" max="1" width="26.140625" customWidth="1"/>
    <col min="2" max="2" width="4.140625" customWidth="1"/>
    <col min="4" max="4" width="13.7109375" customWidth="1"/>
    <col min="5" max="5" width="5" customWidth="1"/>
    <col min="6" max="6" width="23.140625" customWidth="1"/>
  </cols>
  <sheetData>
    <row r="11" spans="1:6" ht="31.5" x14ac:dyDescent="0.5">
      <c r="A11" s="32" t="s">
        <v>32</v>
      </c>
      <c r="B11" s="32"/>
      <c r="C11" s="32"/>
    </row>
    <row r="14" spans="1:6" ht="26.25" x14ac:dyDescent="0.4">
      <c r="A14" s="53" t="str">
        <f>IF(Invoer!H9="","",Invoer!H9)</f>
        <v/>
      </c>
      <c r="B14" s="53"/>
      <c r="C14" s="53"/>
      <c r="D14" s="53"/>
      <c r="E14" s="53"/>
      <c r="F14" s="53"/>
    </row>
    <row r="17" spans="1:6" ht="15.75" x14ac:dyDescent="0.25">
      <c r="A17" s="37" t="s">
        <v>58</v>
      </c>
    </row>
    <row r="18" spans="1:6" ht="15.75" x14ac:dyDescent="0.25">
      <c r="A18" s="37" t="s">
        <v>59</v>
      </c>
    </row>
    <row r="23" spans="1:6" ht="63" x14ac:dyDescent="0.35">
      <c r="A23" s="44" t="s">
        <v>33</v>
      </c>
      <c r="B23" s="43"/>
      <c r="C23" s="44">
        <f>Invoer!F40+Invoer!K40</f>
        <v>0</v>
      </c>
      <c r="D23" s="47" t="s">
        <v>54</v>
      </c>
      <c r="E23" s="46"/>
      <c r="F23" s="46">
        <f>C23*5.5</f>
        <v>0</v>
      </c>
    </row>
    <row r="26" spans="1:6" ht="41.25" customHeight="1" x14ac:dyDescent="0.35">
      <c r="A26" s="44" t="s">
        <v>34</v>
      </c>
      <c r="C26" s="45">
        <f>IF(Afrekening!D39="","",Afrekening!D39)</f>
        <v>0</v>
      </c>
      <c r="D26" s="45" t="s">
        <v>55</v>
      </c>
      <c r="E26" s="45"/>
      <c r="F26" s="46">
        <f>C26*2.5</f>
        <v>0</v>
      </c>
    </row>
    <row r="27" spans="1:6" ht="15" customHeight="1" x14ac:dyDescent="0.35">
      <c r="A27" s="44"/>
      <c r="C27" s="45"/>
      <c r="D27" s="45"/>
      <c r="E27" s="45"/>
      <c r="F27" s="46"/>
    </row>
    <row r="28" spans="1:6" ht="21" x14ac:dyDescent="0.35">
      <c r="A28" s="45" t="s">
        <v>36</v>
      </c>
      <c r="B28" s="45"/>
      <c r="C28" s="45">
        <f>Afrekening!D45</f>
        <v>0</v>
      </c>
      <c r="D28" s="45" t="s">
        <v>55</v>
      </c>
      <c r="F28" s="50">
        <f>C28*-2.5</f>
        <v>0</v>
      </c>
    </row>
    <row r="29" spans="1:6" ht="15.75" thickBot="1" x14ac:dyDescent="0.3"/>
    <row r="30" spans="1:6" ht="15.75" thickTop="1" x14ac:dyDescent="0.25">
      <c r="F30" s="48"/>
    </row>
    <row r="32" spans="1:6" ht="27" thickBot="1" x14ac:dyDescent="0.45">
      <c r="F32" s="52">
        <f>F23+F26+F28</f>
        <v>0</v>
      </c>
    </row>
    <row r="33" spans="1:6" ht="15.75" thickTop="1" x14ac:dyDescent="0.25">
      <c r="C33" s="49"/>
    </row>
    <row r="35" spans="1:6" ht="18.75" x14ac:dyDescent="0.3">
      <c r="A35" s="35" t="s">
        <v>60</v>
      </c>
      <c r="B35" s="35"/>
      <c r="C35" s="35"/>
    </row>
    <row r="39" spans="1:6" x14ac:dyDescent="0.25">
      <c r="A39" s="51" t="s">
        <v>35</v>
      </c>
      <c r="B39" s="51"/>
      <c r="C39" s="51" t="str">
        <f>IF(Invoer!H10="","",Invoer!H10)</f>
        <v/>
      </c>
      <c r="D39" s="51"/>
      <c r="E39" s="51"/>
      <c r="F39" s="51"/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Invulinstructies</vt:lpstr>
      <vt:lpstr>Invoer</vt:lpstr>
      <vt:lpstr>Samenvatting</vt:lpstr>
      <vt:lpstr>Afrekening</vt:lpstr>
      <vt:lpstr>Factuur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Wijnand van Dijk</dc:creator>
  <cp:lastModifiedBy>Jos Knoben</cp:lastModifiedBy>
  <cp:lastPrinted>2023-02-28T09:44:58Z</cp:lastPrinted>
  <dcterms:created xsi:type="dcterms:W3CDTF">2014-03-28T08:41:39Z</dcterms:created>
  <dcterms:modified xsi:type="dcterms:W3CDTF">2023-04-11T07:11:45Z</dcterms:modified>
</cp:coreProperties>
</file>